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pairer Driven News\Manuals, studies, other documents\NAIC\"/>
    </mc:Choice>
  </mc:AlternateContent>
  <bookViews>
    <workbookView xWindow="0" yWindow="0" windowWidth="23835" windowHeight="11115"/>
  </bookViews>
  <sheets>
    <sheet name="Sheet3" sheetId="1" r:id="rId1"/>
  </sheets>
  <externalReferences>
    <externalReference r:id="rId2"/>
  </externalReferences>
  <definedNames>
    <definedName name="_2018_naic_market_share" localSheetId="0">Sheet3!$B$2:$Q$29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H28" i="1"/>
  <c r="C2" i="1" l="1"/>
  <c r="H2" i="1"/>
  <c r="J2" i="1"/>
  <c r="L2" i="1"/>
  <c r="C3" i="1"/>
  <c r="H3" i="1"/>
  <c r="J3" i="1"/>
  <c r="L3" i="1"/>
  <c r="C4" i="1"/>
  <c r="H4" i="1"/>
  <c r="J4" i="1"/>
  <c r="L4" i="1"/>
  <c r="C5" i="1"/>
  <c r="H5" i="1"/>
  <c r="J5" i="1"/>
  <c r="L5" i="1"/>
  <c r="C6" i="1"/>
  <c r="H6" i="1"/>
  <c r="J6" i="1"/>
  <c r="L6" i="1"/>
  <c r="C7" i="1"/>
  <c r="H7" i="1"/>
  <c r="J7" i="1"/>
  <c r="L7" i="1"/>
  <c r="C8" i="1"/>
  <c r="H8" i="1"/>
  <c r="J8" i="1"/>
  <c r="L8" i="1"/>
  <c r="C9" i="1"/>
  <c r="H9" i="1"/>
  <c r="J9" i="1"/>
  <c r="L9" i="1"/>
  <c r="C10" i="1"/>
  <c r="H10" i="1"/>
  <c r="J10" i="1"/>
  <c r="L10" i="1"/>
  <c r="C11" i="1"/>
  <c r="H11" i="1"/>
  <c r="J11" i="1"/>
  <c r="L11" i="1"/>
  <c r="C12" i="1"/>
  <c r="H12" i="1"/>
  <c r="J12" i="1"/>
  <c r="L12" i="1"/>
  <c r="C13" i="1"/>
  <c r="H13" i="1"/>
  <c r="J13" i="1"/>
  <c r="L13" i="1"/>
  <c r="C14" i="1"/>
  <c r="H14" i="1"/>
  <c r="J14" i="1"/>
  <c r="L14" i="1"/>
  <c r="C15" i="1"/>
  <c r="H15" i="1"/>
  <c r="J15" i="1"/>
  <c r="L15" i="1"/>
  <c r="C16" i="1"/>
  <c r="H16" i="1"/>
  <c r="J16" i="1"/>
  <c r="L16" i="1"/>
  <c r="C17" i="1"/>
  <c r="H17" i="1"/>
  <c r="J17" i="1"/>
  <c r="L17" i="1"/>
  <c r="C18" i="1"/>
  <c r="H18" i="1"/>
  <c r="J18" i="1"/>
  <c r="L18" i="1"/>
  <c r="C19" i="1"/>
  <c r="H19" i="1"/>
  <c r="J19" i="1"/>
  <c r="L19" i="1"/>
  <c r="C20" i="1"/>
  <c r="H20" i="1"/>
  <c r="J20" i="1"/>
  <c r="L20" i="1"/>
  <c r="C21" i="1"/>
  <c r="H21" i="1"/>
  <c r="J21" i="1"/>
  <c r="L21" i="1"/>
  <c r="C22" i="1"/>
  <c r="H22" i="1"/>
  <c r="J22" i="1"/>
  <c r="L22" i="1"/>
  <c r="C23" i="1"/>
  <c r="H23" i="1"/>
  <c r="J23" i="1"/>
  <c r="L23" i="1"/>
  <c r="C24" i="1"/>
  <c r="H24" i="1"/>
  <c r="J24" i="1"/>
  <c r="L24" i="1"/>
  <c r="C25" i="1"/>
  <c r="H25" i="1"/>
  <c r="J25" i="1"/>
  <c r="L25" i="1"/>
  <c r="K27" i="1"/>
  <c r="L27" i="1"/>
  <c r="D29" i="1"/>
</calcChain>
</file>

<file path=xl/connections.xml><?xml version="1.0" encoding="utf-8"?>
<connections xmlns="http://schemas.openxmlformats.org/spreadsheetml/2006/main">
  <connection id="1" name="2018 naic market share1" type="6" refreshedVersion="5" background="1" saveData="1">
    <textPr codePage="437" sourceFile="C:\Users\Huetter\Desktop\2018 naic market share.txt" tab="0" space="1" consecutive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<sst xmlns="http://schemas.openxmlformats.org/spreadsheetml/2006/main" count="47" uniqueCount="43">
  <si>
    <t>*All are affiliated with AAA. Together, they constitute 3.42 percent</t>
  </si>
  <si>
    <t>INDUSTRY</t>
  </si>
  <si>
    <t>EVERYONE ELSE</t>
  </si>
  <si>
    <t>N/A</t>
  </si>
  <si>
    <t>SENTRY</t>
  </si>
  <si>
    <t>COUNTRY INSURANCE</t>
  </si>
  <si>
    <t>AMICA</t>
  </si>
  <si>
    <t>HANOVER</t>
  </si>
  <si>
    <t>MAPFRE</t>
  </si>
  <si>
    <t>HARTFORD</t>
  </si>
  <si>
    <t>AUTOMOBILE CLUB MICHIGAN*</t>
  </si>
  <si>
    <t>METROPOLITAN</t>
  </si>
  <si>
    <t>MERCURY GENERAL</t>
  </si>
  <si>
    <t>CSAA*</t>
  </si>
  <si>
    <t>NATIONAL GENERAL</t>
  </si>
  <si>
    <t>AUTO OWNERS</t>
  </si>
  <si>
    <t>KEMPER</t>
  </si>
  <si>
    <t>ERIE</t>
  </si>
  <si>
    <t>AUTO CLUB ENTERPRISES*</t>
  </si>
  <si>
    <t>TRAVELERS</t>
  </si>
  <si>
    <t>AMERICAN FAMILY</t>
  </si>
  <si>
    <t>NATIONWIDE</t>
  </si>
  <si>
    <t>FARMERS</t>
  </si>
  <si>
    <t>LIBERTY MUTUAL</t>
  </si>
  <si>
    <t>USAA</t>
  </si>
  <si>
    <t>ALLSTATE</t>
  </si>
  <si>
    <t>PROGRESSIVE</t>
  </si>
  <si>
    <t>BERKSHIRE HATHAWAY (GEICO)</t>
  </si>
  <si>
    <t>STATE FARM</t>
  </si>
  <si>
    <t>CUMULATIVE MARKET SHARE 2018</t>
  </si>
  <si>
    <t>CUMULATIVE MARKET SHARE 2019</t>
  </si>
  <si>
    <t>MARKET SHARE CHANGE FROM 2018</t>
  </si>
  <si>
    <t>MARKET SHARE</t>
  </si>
  <si>
    <t>LOSS, DEFENSE/COST CONTAINMENT RATIO CHANGE FROM 2018</t>
  </si>
  <si>
    <t>DIRECT LOSS, DEFENSE, COST CONTAINMENT TO EP RATIO</t>
  </si>
  <si>
    <t>DIRECT LOSS TO EP RATIO CHANGE FROM 2018</t>
  </si>
  <si>
    <t>DIRECT LOSS TO EP RATIO</t>
  </si>
  <si>
    <t>DIRECT PREMIUMS EARNED</t>
  </si>
  <si>
    <t>DIRECT PREMIUMS WRITTEN</t>
  </si>
  <si>
    <t>COMPANY</t>
  </si>
  <si>
    <t>RANK CHANGE FROM 2018</t>
  </si>
  <si>
    <t>2018 RANK BY PREMIUM</t>
  </si>
  <si>
    <t>2019 RANK BY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</si>
</sst>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[Red]\(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wrapText="1"/>
    </xf>
    <xf numFmtId="164" fontId="0" fillId="0" borderId="0" xfId="0" applyNumberFormat="1" applyFill="1"/>
    <xf numFmtId="3" fontId="0" fillId="0" borderId="0" xfId="0" applyNumberFormat="1" applyFill="1"/>
    <xf numFmtId="4" fontId="0" fillId="0" borderId="0" xfId="0" applyNumberFormat="1" applyFill="1"/>
    <xf numFmtId="3" fontId="0" fillId="0" borderId="0" xfId="0" applyNumberFormat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public%20version%20of%20naic%20market%20sha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G2">
            <v>62.56</v>
          </cell>
          <cell r="I2">
            <v>65.56</v>
          </cell>
          <cell r="K2">
            <v>17.05</v>
          </cell>
        </row>
        <row r="3">
          <cell r="G3">
            <v>70.650000000000006</v>
          </cell>
          <cell r="I3">
            <v>73.099999999999994</v>
          </cell>
          <cell r="K3">
            <v>13.44</v>
          </cell>
        </row>
        <row r="4">
          <cell r="G4">
            <v>61.51</v>
          </cell>
          <cell r="I4">
            <v>63.32</v>
          </cell>
          <cell r="K4">
            <v>10.99</v>
          </cell>
        </row>
        <row r="5">
          <cell r="G5">
            <v>56.38</v>
          </cell>
          <cell r="I5">
            <v>59.84</v>
          </cell>
          <cell r="K5">
            <v>9.2100000000000009</v>
          </cell>
        </row>
        <row r="6">
          <cell r="G6">
            <v>77.489999999999995</v>
          </cell>
          <cell r="I6">
            <v>79.739999999999995</v>
          </cell>
          <cell r="K6">
            <v>5.88</v>
          </cell>
        </row>
        <row r="7">
          <cell r="G7">
            <v>61.81</v>
          </cell>
          <cell r="I7">
            <v>64.75</v>
          </cell>
          <cell r="K7">
            <v>4.79</v>
          </cell>
        </row>
        <row r="8">
          <cell r="G8">
            <v>61.04</v>
          </cell>
          <cell r="I8">
            <v>63.09</v>
          </cell>
          <cell r="K8">
            <v>4.2699999999999996</v>
          </cell>
        </row>
        <row r="9">
          <cell r="G9">
            <v>58.23</v>
          </cell>
          <cell r="I9">
            <v>59.31</v>
          </cell>
          <cell r="K9">
            <v>2.73</v>
          </cell>
        </row>
        <row r="10">
          <cell r="G10">
            <v>59.67</v>
          </cell>
          <cell r="I10">
            <v>62.86</v>
          </cell>
          <cell r="K10">
            <v>1.91</v>
          </cell>
        </row>
        <row r="11">
          <cell r="G11">
            <v>68.58</v>
          </cell>
          <cell r="I11">
            <v>70.45</v>
          </cell>
          <cell r="K11">
            <v>1.9</v>
          </cell>
        </row>
        <row r="12">
          <cell r="G12">
            <v>64.36</v>
          </cell>
          <cell r="I12">
            <v>67.010000000000005</v>
          </cell>
          <cell r="K12">
            <v>1.38</v>
          </cell>
        </row>
        <row r="13">
          <cell r="G13">
            <v>72.81</v>
          </cell>
          <cell r="I13">
            <v>74.8</v>
          </cell>
          <cell r="K13">
            <v>1.31</v>
          </cell>
        </row>
        <row r="14">
          <cell r="G14">
            <v>62.08</v>
          </cell>
          <cell r="I14">
            <v>63.47</v>
          </cell>
          <cell r="K14">
            <v>1.25</v>
          </cell>
        </row>
        <row r="15">
          <cell r="G15">
            <v>61.18</v>
          </cell>
          <cell r="I15">
            <v>64.16</v>
          </cell>
          <cell r="K15">
            <v>1.22</v>
          </cell>
        </row>
        <row r="16">
          <cell r="G16">
            <v>63.29</v>
          </cell>
          <cell r="I16">
            <v>65.2</v>
          </cell>
          <cell r="K16">
            <v>1.22</v>
          </cell>
        </row>
        <row r="17">
          <cell r="G17">
            <v>65.95</v>
          </cell>
          <cell r="I17">
            <v>69.86</v>
          </cell>
          <cell r="K17">
            <v>1.2</v>
          </cell>
        </row>
        <row r="18">
          <cell r="G18">
            <v>64.760000000000005</v>
          </cell>
          <cell r="I18">
            <v>69.33</v>
          </cell>
          <cell r="K18">
            <v>1.0900000000000001</v>
          </cell>
        </row>
        <row r="19">
          <cell r="G19">
            <v>57.81</v>
          </cell>
          <cell r="I19">
            <v>59.63</v>
          </cell>
          <cell r="K19">
            <v>1.01</v>
          </cell>
        </row>
        <row r="20">
          <cell r="G20">
            <v>65.53</v>
          </cell>
          <cell r="I20">
            <v>67.3</v>
          </cell>
          <cell r="K20">
            <v>0.86</v>
          </cell>
        </row>
        <row r="21">
          <cell r="G21">
            <v>85.32</v>
          </cell>
          <cell r="I21">
            <v>89.23</v>
          </cell>
          <cell r="K21">
            <v>0.82</v>
          </cell>
        </row>
        <row r="22">
          <cell r="G22">
            <v>66.86</v>
          </cell>
          <cell r="I22">
            <v>68.39</v>
          </cell>
          <cell r="K22">
            <v>0.66</v>
          </cell>
        </row>
        <row r="23">
          <cell r="G23">
            <v>66.849999999999994</v>
          </cell>
          <cell r="I23">
            <v>69.81</v>
          </cell>
          <cell r="K23">
            <v>0.55000000000000004</v>
          </cell>
        </row>
        <row r="24">
          <cell r="G24">
            <v>67.680000000000007</v>
          </cell>
          <cell r="I24">
            <v>70.27</v>
          </cell>
          <cell r="K24">
            <v>0.49</v>
          </cell>
        </row>
        <row r="25">
          <cell r="G25">
            <v>68.069999999999993</v>
          </cell>
          <cell r="I25">
            <v>69.819999999999993</v>
          </cell>
          <cell r="K25">
            <v>0.47</v>
          </cell>
        </row>
        <row r="27">
          <cell r="K27">
            <v>13.870000000000005</v>
          </cell>
        </row>
        <row r="28">
          <cell r="G28">
            <v>64.400000000000006</v>
          </cell>
          <cell r="I28">
            <v>66.95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2018 naic market share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topLeftCell="D1" workbookViewId="0">
      <selection activeCell="E26" sqref="E26"/>
    </sheetView>
  </sheetViews>
  <sheetFormatPr defaultRowHeight="15" x14ac:dyDescent="0.25"/>
  <cols>
    <col min="1" max="1" width="11.28515625" style="1" customWidth="1"/>
    <col min="2" max="2" width="11.7109375" style="1" bestFit="1" customWidth="1"/>
    <col min="3" max="3" width="8.5703125" style="1" customWidth="1"/>
    <col min="4" max="4" width="30.7109375" style="1" customWidth="1"/>
    <col min="5" max="5" width="20.140625" style="1" customWidth="1"/>
    <col min="6" max="6" width="16.85546875" style="1" customWidth="1"/>
    <col min="7" max="7" width="19.5703125" style="1" customWidth="1"/>
    <col min="8" max="8" width="15.42578125" style="1" bestFit="1" customWidth="1"/>
    <col min="9" max="9" width="15.42578125" style="1" customWidth="1"/>
    <col min="10" max="10" width="21.5703125" style="1" customWidth="1"/>
    <col min="11" max="11" width="12.7109375" style="1" customWidth="1"/>
    <col min="12" max="12" width="17" style="1" customWidth="1"/>
    <col min="13" max="13" width="16.140625" style="1" customWidth="1"/>
    <col min="14" max="14" width="16" style="1" customWidth="1"/>
    <col min="15" max="15" width="11" style="1" customWidth="1"/>
    <col min="16" max="16" width="6" style="1" customWidth="1"/>
    <col min="17" max="16384" width="9.140625" style="1"/>
  </cols>
  <sheetData>
    <row r="1" spans="1:16" s="2" customFormat="1" ht="60" x14ac:dyDescent="0.25">
      <c r="A1" s="2" t="s">
        <v>42</v>
      </c>
      <c r="B1" s="2" t="s">
        <v>41</v>
      </c>
      <c r="C1" s="2" t="s">
        <v>40</v>
      </c>
      <c r="D1" s="2" t="s">
        <v>39</v>
      </c>
      <c r="E1" s="2" t="s">
        <v>38</v>
      </c>
      <c r="F1" s="2" t="s">
        <v>37</v>
      </c>
      <c r="G1" s="2" t="s">
        <v>36</v>
      </c>
      <c r="H1" s="2" t="s">
        <v>35</v>
      </c>
      <c r="I1" s="2" t="s">
        <v>34</v>
      </c>
      <c r="J1" s="2" t="s">
        <v>33</v>
      </c>
      <c r="K1" s="2" t="s">
        <v>32</v>
      </c>
      <c r="L1" s="2" t="s">
        <v>31</v>
      </c>
      <c r="M1" s="2" t="s">
        <v>30</v>
      </c>
      <c r="N1" s="2" t="s">
        <v>29</v>
      </c>
    </row>
    <row r="2" spans="1:16" x14ac:dyDescent="0.25">
      <c r="A2">
        <v>1</v>
      </c>
      <c r="B2" s="1">
        <v>1</v>
      </c>
      <c r="C2" s="1">
        <f t="shared" ref="C2:C25" si="0">B2-A2</f>
        <v>0</v>
      </c>
      <c r="D2" s="1" t="s">
        <v>28</v>
      </c>
      <c r="E2" s="6">
        <v>40878781217</v>
      </c>
      <c r="F2" s="6">
        <v>40993444273</v>
      </c>
      <c r="G2">
        <v>61.75</v>
      </c>
      <c r="H2" s="3">
        <f>G2-[1]Sheet1!$G$2</f>
        <v>-0.81000000000000227</v>
      </c>
      <c r="I2">
        <v>65.66</v>
      </c>
      <c r="J2" s="3">
        <f>I2-[1]Sheet1!$I$2</f>
        <v>9.9999999999994316E-2</v>
      </c>
      <c r="K2">
        <v>16.14</v>
      </c>
      <c r="L2" s="3">
        <f>K2-[1]Sheet1!$K$2</f>
        <v>-0.91000000000000014</v>
      </c>
      <c r="M2">
        <v>16.14</v>
      </c>
      <c r="N2" s="3">
        <v>18.13</v>
      </c>
    </row>
    <row r="3" spans="1:16" x14ac:dyDescent="0.25">
      <c r="A3">
        <v>2</v>
      </c>
      <c r="B3" s="1">
        <v>2</v>
      </c>
      <c r="C3" s="1">
        <f t="shared" si="0"/>
        <v>0</v>
      </c>
      <c r="D3" s="1" t="s">
        <v>27</v>
      </c>
      <c r="E3" s="6">
        <v>34892003836</v>
      </c>
      <c r="F3" s="6">
        <v>34479179112</v>
      </c>
      <c r="G3">
        <v>73</v>
      </c>
      <c r="H3" s="3">
        <f>G3-[1]Sheet1!$G$3</f>
        <v>2.3499999999999943</v>
      </c>
      <c r="I3">
        <v>75.680000000000007</v>
      </c>
      <c r="J3" s="3">
        <f>I3-[1]Sheet1!$I$3</f>
        <v>2.5800000000000125</v>
      </c>
      <c r="K3">
        <v>13.78</v>
      </c>
      <c r="L3" s="3">
        <f>K3-[1]Sheet1!$K$3</f>
        <v>0.33999999999999986</v>
      </c>
      <c r="M3">
        <v>29.92</v>
      </c>
      <c r="N3" s="3">
        <v>30.96</v>
      </c>
    </row>
    <row r="4" spans="1:16" x14ac:dyDescent="0.25">
      <c r="A4">
        <v>3</v>
      </c>
      <c r="B4" s="1">
        <v>3</v>
      </c>
      <c r="C4" s="1">
        <f t="shared" si="0"/>
        <v>0</v>
      </c>
      <c r="D4" s="1" t="s">
        <v>26</v>
      </c>
      <c r="E4" s="6">
        <v>31025771905</v>
      </c>
      <c r="F4" s="6">
        <v>30131624601</v>
      </c>
      <c r="G4">
        <v>62.05</v>
      </c>
      <c r="H4" s="3">
        <f>G4-[1]Sheet1!$G$4</f>
        <v>0.53999999999999915</v>
      </c>
      <c r="I4">
        <v>63.83</v>
      </c>
      <c r="J4" s="3">
        <f>I4-[1]Sheet1!$I$4</f>
        <v>0.50999999999999801</v>
      </c>
      <c r="K4">
        <v>12.25</v>
      </c>
      <c r="L4" s="3">
        <f>K4-[1]Sheet1!$K$4</f>
        <v>1.2599999999999998</v>
      </c>
      <c r="M4">
        <v>42.17</v>
      </c>
      <c r="N4" s="3">
        <v>40.840000000000003</v>
      </c>
    </row>
    <row r="5" spans="1:16" x14ac:dyDescent="0.25">
      <c r="A5">
        <v>4</v>
      </c>
      <c r="B5" s="1">
        <v>4</v>
      </c>
      <c r="C5" s="1">
        <f t="shared" si="0"/>
        <v>0</v>
      </c>
      <c r="D5" s="1" t="s">
        <v>25</v>
      </c>
      <c r="E5" s="6">
        <v>23626742688</v>
      </c>
      <c r="F5" s="6">
        <v>23433615275</v>
      </c>
      <c r="G5">
        <v>58.05</v>
      </c>
      <c r="H5" s="3">
        <f>G5-[1]Sheet1!$G$5</f>
        <v>1.6699999999999946</v>
      </c>
      <c r="I5">
        <v>61.85</v>
      </c>
      <c r="J5" s="3">
        <f>I5-[1]Sheet1!$I$5</f>
        <v>2.009999999999998</v>
      </c>
      <c r="K5">
        <v>9.33</v>
      </c>
      <c r="L5" s="3">
        <f>K5-[1]Sheet1!$K$5</f>
        <v>0.11999999999999922</v>
      </c>
      <c r="M5">
        <v>51.5</v>
      </c>
      <c r="N5" s="3">
        <v>50.13</v>
      </c>
    </row>
    <row r="6" spans="1:16" x14ac:dyDescent="0.25">
      <c r="A6">
        <v>5</v>
      </c>
      <c r="B6" s="1">
        <v>5</v>
      </c>
      <c r="C6" s="1">
        <f t="shared" si="0"/>
        <v>0</v>
      </c>
      <c r="D6" s="1" t="s">
        <v>24</v>
      </c>
      <c r="E6" s="6">
        <v>15231169153</v>
      </c>
      <c r="F6" s="6">
        <v>15049871175</v>
      </c>
      <c r="G6">
        <v>76.489999999999995</v>
      </c>
      <c r="H6" s="3">
        <f>G6-[1]Sheet1!$G$6</f>
        <v>-1</v>
      </c>
      <c r="I6">
        <v>79.09</v>
      </c>
      <c r="J6" s="3">
        <f>I6-[1]Sheet1!$I$6</f>
        <v>-0.64999999999999147</v>
      </c>
      <c r="K6">
        <v>6.01</v>
      </c>
      <c r="L6" s="3">
        <f>K6-[1]Sheet1!$K$6</f>
        <v>0.12999999999999989</v>
      </c>
      <c r="M6">
        <v>57.52</v>
      </c>
      <c r="N6" s="3">
        <v>55.83</v>
      </c>
    </row>
    <row r="7" spans="1:16" x14ac:dyDescent="0.25">
      <c r="A7">
        <v>6</v>
      </c>
      <c r="B7" s="1">
        <v>6</v>
      </c>
      <c r="C7" s="1">
        <f t="shared" si="0"/>
        <v>0</v>
      </c>
      <c r="D7" s="1" t="s">
        <v>23</v>
      </c>
      <c r="E7" s="6">
        <v>11701810697</v>
      </c>
      <c r="F7" s="6">
        <v>11678047959</v>
      </c>
      <c r="G7">
        <v>62.64</v>
      </c>
      <c r="H7" s="3">
        <f>G7-[1]Sheet1!$G$7</f>
        <v>0.82999999999999829</v>
      </c>
      <c r="I7">
        <v>65.510000000000005</v>
      </c>
      <c r="J7" s="3">
        <f>I7-[1]Sheet1!$I$7</f>
        <v>0.76000000000000512</v>
      </c>
      <c r="K7">
        <v>4.62</v>
      </c>
      <c r="L7" s="3">
        <f>K7-[1]Sheet1!$K$7</f>
        <v>-0.16999999999999993</v>
      </c>
      <c r="M7">
        <v>62.14</v>
      </c>
      <c r="N7" s="3">
        <v>60.85</v>
      </c>
    </row>
    <row r="8" spans="1:16" x14ac:dyDescent="0.25">
      <c r="A8">
        <v>7</v>
      </c>
      <c r="B8" s="1">
        <v>7</v>
      </c>
      <c r="C8" s="1">
        <f t="shared" si="0"/>
        <v>0</v>
      </c>
      <c r="D8" s="1" t="s">
        <v>22</v>
      </c>
      <c r="E8" s="6">
        <v>10533343298</v>
      </c>
      <c r="F8" s="6">
        <v>10543627288</v>
      </c>
      <c r="G8">
        <v>61.63</v>
      </c>
      <c r="H8" s="3">
        <f>G8-[1]Sheet1!$G$8</f>
        <v>0.59000000000000341</v>
      </c>
      <c r="I8">
        <v>63.54</v>
      </c>
      <c r="J8" s="3">
        <f>I8-[1]Sheet1!$I$8</f>
        <v>0.44999999999999574</v>
      </c>
      <c r="K8">
        <v>4.16</v>
      </c>
      <c r="L8" s="3">
        <f>K8-[1]Sheet1!$K$8</f>
        <v>-0.10999999999999943</v>
      </c>
      <c r="M8">
        <v>66.3</v>
      </c>
      <c r="N8" s="3">
        <v>65.34</v>
      </c>
    </row>
    <row r="9" spans="1:16" x14ac:dyDescent="0.25">
      <c r="A9">
        <v>8</v>
      </c>
      <c r="B9" s="1">
        <v>8</v>
      </c>
      <c r="C9" s="1">
        <f t="shared" si="0"/>
        <v>0</v>
      </c>
      <c r="D9" s="1" t="s">
        <v>21</v>
      </c>
      <c r="E9" s="6">
        <v>6245587637</v>
      </c>
      <c r="F9" s="6">
        <v>6332699090</v>
      </c>
      <c r="G9">
        <v>57.7</v>
      </c>
      <c r="H9" s="3">
        <f>G9-[1]Sheet1!$G$9</f>
        <v>-0.52999999999999403</v>
      </c>
      <c r="I9">
        <v>59.36</v>
      </c>
      <c r="J9" s="3">
        <f>I9-[1]Sheet1!$I$9</f>
        <v>4.9999999999997158E-2</v>
      </c>
      <c r="K9">
        <v>2.4700000000000002</v>
      </c>
      <c r="L9" s="3">
        <f>K9-[1]Sheet1!$K$9</f>
        <v>-0.25999999999999979</v>
      </c>
      <c r="M9">
        <v>68.760000000000005</v>
      </c>
      <c r="N9" s="3">
        <v>68.53</v>
      </c>
    </row>
    <row r="10" spans="1:16" x14ac:dyDescent="0.25">
      <c r="A10">
        <v>9</v>
      </c>
      <c r="B10" s="1">
        <v>10</v>
      </c>
      <c r="C10" s="1">
        <f t="shared" si="0"/>
        <v>1</v>
      </c>
      <c r="D10" t="s">
        <v>20</v>
      </c>
      <c r="E10" s="6">
        <v>5776711158</v>
      </c>
      <c r="F10" s="6">
        <v>5778885966</v>
      </c>
      <c r="G10">
        <v>64.91</v>
      </c>
      <c r="H10" s="3">
        <f>G10-[1]Sheet1!$G$11</f>
        <v>-3.6700000000000017</v>
      </c>
      <c r="I10">
        <v>67.19</v>
      </c>
      <c r="J10" s="3">
        <f>I10-[1]Sheet1!$I$11</f>
        <v>-3.2600000000000051</v>
      </c>
      <c r="K10">
        <v>2.2799999999999998</v>
      </c>
      <c r="L10" s="3">
        <f>K10-[1]Sheet1!$K$11</f>
        <v>0.37999999999999989</v>
      </c>
      <c r="M10">
        <v>71.040000000000006</v>
      </c>
      <c r="N10" s="3">
        <v>70.430000000000007</v>
      </c>
    </row>
    <row r="11" spans="1:16" x14ac:dyDescent="0.25">
      <c r="A11">
        <v>10</v>
      </c>
      <c r="B11" s="1">
        <v>9</v>
      </c>
      <c r="C11" s="1">
        <f t="shared" si="0"/>
        <v>-1</v>
      </c>
      <c r="D11" t="s">
        <v>19</v>
      </c>
      <c r="E11" s="6">
        <v>4903032869</v>
      </c>
      <c r="F11" s="6">
        <v>4786085381</v>
      </c>
      <c r="G11">
        <v>60.02</v>
      </c>
      <c r="H11" s="3">
        <f>G11-[1]Sheet1!$G$10</f>
        <v>0.35000000000000142</v>
      </c>
      <c r="I11">
        <v>62.25</v>
      </c>
      <c r="J11" s="3">
        <f>I11-[1]Sheet1!$I$10</f>
        <v>-0.60999999999999943</v>
      </c>
      <c r="K11">
        <v>1.94</v>
      </c>
      <c r="L11" s="3">
        <f>K11-[1]Sheet1!$K$10</f>
        <v>3.0000000000000027E-2</v>
      </c>
      <c r="M11">
        <v>72.98</v>
      </c>
      <c r="N11" s="3">
        <v>72.33</v>
      </c>
    </row>
    <row r="12" spans="1:16" x14ac:dyDescent="0.25">
      <c r="A12">
        <v>11</v>
      </c>
      <c r="B12" s="1">
        <v>11</v>
      </c>
      <c r="C12" s="1">
        <f t="shared" si="0"/>
        <v>0</v>
      </c>
      <c r="D12" t="s">
        <v>18</v>
      </c>
      <c r="E12" s="6">
        <v>3621177764</v>
      </c>
      <c r="F12" s="6">
        <v>3531431558</v>
      </c>
      <c r="G12">
        <v>63.73</v>
      </c>
      <c r="H12" s="3">
        <f>G12-[1]Sheet1!$G$12</f>
        <v>-0.63000000000000256</v>
      </c>
      <c r="I12">
        <v>66.040000000000006</v>
      </c>
      <c r="J12" s="3">
        <f>I12-[1]Sheet1!$I$12</f>
        <v>-0.96999999999999886</v>
      </c>
      <c r="K12">
        <v>1.43</v>
      </c>
      <c r="L12" s="3">
        <f>K12-[1]Sheet1!$K$12</f>
        <v>5.0000000000000044E-2</v>
      </c>
      <c r="M12">
        <v>74.41</v>
      </c>
      <c r="N12" s="3">
        <v>73.680000000000007</v>
      </c>
    </row>
    <row r="13" spans="1:16" x14ac:dyDescent="0.25">
      <c r="A13">
        <v>12</v>
      </c>
      <c r="B13" s="1">
        <v>12</v>
      </c>
      <c r="C13" s="1">
        <f t="shared" si="0"/>
        <v>0</v>
      </c>
      <c r="D13" t="s">
        <v>17</v>
      </c>
      <c r="E13" s="6">
        <v>3384277962</v>
      </c>
      <c r="F13" s="6">
        <v>3305430869</v>
      </c>
      <c r="G13">
        <v>73.23</v>
      </c>
      <c r="H13" s="3">
        <f>G13-[1]Sheet1!$G$13</f>
        <v>0.42000000000000171</v>
      </c>
      <c r="I13">
        <v>74.709999999999994</v>
      </c>
      <c r="J13" s="3">
        <f>I13-[1]Sheet1!$I$13</f>
        <v>-9.0000000000003411E-2</v>
      </c>
      <c r="K13">
        <v>1.34</v>
      </c>
      <c r="L13" s="3">
        <f>K13-[1]Sheet1!$K$13</f>
        <v>3.0000000000000027E-2</v>
      </c>
      <c r="M13">
        <v>75.75</v>
      </c>
      <c r="N13" s="3">
        <v>74.97</v>
      </c>
    </row>
    <row r="14" spans="1:16" x14ac:dyDescent="0.25">
      <c r="A14">
        <v>13</v>
      </c>
      <c r="B14" s="1">
        <v>13</v>
      </c>
      <c r="C14" s="1">
        <f t="shared" si="0"/>
        <v>0</v>
      </c>
      <c r="D14" t="s">
        <v>16</v>
      </c>
      <c r="E14" s="6">
        <v>3379883007</v>
      </c>
      <c r="F14" s="6">
        <v>3262130212</v>
      </c>
      <c r="G14">
        <v>61.64</v>
      </c>
      <c r="H14" s="3">
        <f>G14-[1]Sheet1!$G$14</f>
        <v>-0.43999999999999773</v>
      </c>
      <c r="I14">
        <v>63.38</v>
      </c>
      <c r="J14" s="3">
        <f>I14-[1]Sheet1!$I$14</f>
        <v>-8.9999999999996305E-2</v>
      </c>
      <c r="K14">
        <v>1.33</v>
      </c>
      <c r="L14" s="3">
        <f>K14-[1]Sheet1!$K$14</f>
        <v>8.0000000000000071E-2</v>
      </c>
      <c r="M14">
        <v>77.08</v>
      </c>
      <c r="N14" s="3">
        <v>76.23</v>
      </c>
    </row>
    <row r="15" spans="1:16" x14ac:dyDescent="0.25">
      <c r="A15">
        <v>14</v>
      </c>
      <c r="B15" s="1">
        <v>16</v>
      </c>
      <c r="C15" s="1">
        <f t="shared" si="0"/>
        <v>2</v>
      </c>
      <c r="D15" t="s">
        <v>15</v>
      </c>
      <c r="E15" s="6">
        <v>3235050393</v>
      </c>
      <c r="F15" s="6">
        <v>3097252227</v>
      </c>
      <c r="G15">
        <v>67.06</v>
      </c>
      <c r="H15" s="3">
        <f>G15-[1]Sheet1!$G$17</f>
        <v>1.1099999999999994</v>
      </c>
      <c r="I15">
        <v>71.64</v>
      </c>
      <c r="J15" s="3">
        <f>I15-[1]Sheet1!$I$17</f>
        <v>1.7800000000000011</v>
      </c>
      <c r="K15">
        <v>1.28</v>
      </c>
      <c r="L15" s="3">
        <f>K15-[1]Sheet1!$K$17</f>
        <v>8.0000000000000071E-2</v>
      </c>
      <c r="M15">
        <v>78.36</v>
      </c>
      <c r="N15" s="3">
        <v>77.45</v>
      </c>
      <c r="P15" s="3"/>
    </row>
    <row r="16" spans="1:16" x14ac:dyDescent="0.25">
      <c r="A16">
        <v>15</v>
      </c>
      <c r="B16" s="1">
        <v>14</v>
      </c>
      <c r="C16" s="1">
        <f t="shared" si="0"/>
        <v>-1</v>
      </c>
      <c r="D16" t="s">
        <v>14</v>
      </c>
      <c r="E16" s="6">
        <v>3151375481</v>
      </c>
      <c r="F16" s="6">
        <v>3121443759</v>
      </c>
      <c r="G16">
        <v>64.290000000000006</v>
      </c>
      <c r="H16" s="3">
        <f>G16-[1]Sheet1!$G$15</f>
        <v>3.1100000000000065</v>
      </c>
      <c r="I16">
        <v>66.83</v>
      </c>
      <c r="J16" s="3">
        <f>I16-[1]Sheet1!$I$15</f>
        <v>2.6700000000000017</v>
      </c>
      <c r="K16">
        <v>1.24</v>
      </c>
      <c r="L16" s="3">
        <f>K16-[1]Sheet1!$K$15</f>
        <v>2.0000000000000018E-2</v>
      </c>
      <c r="M16">
        <v>79.599999999999994</v>
      </c>
      <c r="N16" s="3">
        <v>78.540000000000006</v>
      </c>
    </row>
    <row r="17" spans="1:14" x14ac:dyDescent="0.25">
      <c r="A17">
        <v>16</v>
      </c>
      <c r="B17" s="1">
        <v>15</v>
      </c>
      <c r="C17" s="1">
        <f t="shared" si="0"/>
        <v>-1</v>
      </c>
      <c r="D17" t="s">
        <v>13</v>
      </c>
      <c r="E17" s="6">
        <v>2991258464</v>
      </c>
      <c r="F17" s="6">
        <v>2983520602</v>
      </c>
      <c r="G17">
        <v>60.78</v>
      </c>
      <c r="H17" s="3">
        <f>G17-[1]Sheet1!$G$16</f>
        <v>-2.509999999999998</v>
      </c>
      <c r="I17">
        <v>62.65</v>
      </c>
      <c r="J17" s="3">
        <f>I17-[1]Sheet1!$I$16</f>
        <v>-2.5500000000000043</v>
      </c>
      <c r="K17">
        <v>1.18</v>
      </c>
      <c r="L17" s="3">
        <f>K17-[1]Sheet1!$K$16</f>
        <v>-4.0000000000000036E-2</v>
      </c>
      <c r="M17">
        <v>80.78</v>
      </c>
      <c r="N17" s="3">
        <v>79.599999999999994</v>
      </c>
    </row>
    <row r="18" spans="1:14" x14ac:dyDescent="0.25">
      <c r="A18">
        <v>17</v>
      </c>
      <c r="B18" s="1">
        <v>17</v>
      </c>
      <c r="C18" s="1">
        <f t="shared" si="0"/>
        <v>0</v>
      </c>
      <c r="D18" t="s">
        <v>12</v>
      </c>
      <c r="E18" s="6">
        <v>2790375526</v>
      </c>
      <c r="F18" s="6">
        <v>2728557648</v>
      </c>
      <c r="G18">
        <v>61.08</v>
      </c>
      <c r="H18" s="3">
        <f>G18-[1]Sheet1!$G$18</f>
        <v>-3.6800000000000068</v>
      </c>
      <c r="I18">
        <v>65.94</v>
      </c>
      <c r="J18" s="3">
        <f>I18-[1]Sheet1!$I$18</f>
        <v>-3.3900000000000006</v>
      </c>
      <c r="K18">
        <v>1.1000000000000001</v>
      </c>
      <c r="L18" s="3">
        <f>K18-[1]Sheet1!$K$18</f>
        <v>1.0000000000000009E-2</v>
      </c>
      <c r="M18">
        <v>81.89</v>
      </c>
      <c r="N18" s="3">
        <v>80.650000000000006</v>
      </c>
    </row>
    <row r="19" spans="1:14" x14ac:dyDescent="0.25">
      <c r="A19">
        <v>18</v>
      </c>
      <c r="B19" s="1">
        <v>18</v>
      </c>
      <c r="C19" s="1">
        <f t="shared" si="0"/>
        <v>0</v>
      </c>
      <c r="D19" t="s">
        <v>11</v>
      </c>
      <c r="E19" s="6">
        <v>2467219347</v>
      </c>
      <c r="F19" s="6">
        <v>2455307535</v>
      </c>
      <c r="G19">
        <v>62.44</v>
      </c>
      <c r="H19" s="3">
        <f>G19-[1]Sheet1!$G$19</f>
        <v>4.6299999999999955</v>
      </c>
      <c r="I19">
        <v>64.42</v>
      </c>
      <c r="J19" s="3">
        <f>I19-[1]Sheet1!$I$19</f>
        <v>4.7899999999999991</v>
      </c>
      <c r="K19">
        <v>0.97</v>
      </c>
      <c r="L19" s="3">
        <f>K19-[1]Sheet1!$K$19</f>
        <v>-4.0000000000000036E-2</v>
      </c>
      <c r="M19">
        <v>82.86</v>
      </c>
      <c r="N19" s="3">
        <v>81.650000000000006</v>
      </c>
    </row>
    <row r="20" spans="1:14" x14ac:dyDescent="0.25">
      <c r="A20">
        <v>19</v>
      </c>
      <c r="B20" s="1">
        <v>20</v>
      </c>
      <c r="C20" s="1">
        <f t="shared" si="0"/>
        <v>1</v>
      </c>
      <c r="D20" t="s">
        <v>10</v>
      </c>
      <c r="E20" s="6">
        <v>2048048895</v>
      </c>
      <c r="F20" s="6">
        <v>2039993657</v>
      </c>
      <c r="G20">
        <v>62.73</v>
      </c>
      <c r="H20" s="3">
        <f>G20-[1]Sheet1!$G$21</f>
        <v>-22.589999999999996</v>
      </c>
      <c r="I20">
        <v>66.13</v>
      </c>
      <c r="J20" s="3">
        <f>I20-[1]Sheet1!$I$21</f>
        <v>-23.100000000000009</v>
      </c>
      <c r="K20">
        <v>0.81</v>
      </c>
      <c r="L20" s="3">
        <f>K20-[1]Sheet1!$K$21</f>
        <v>-9.9999999999998979E-3</v>
      </c>
      <c r="M20">
        <v>83.67</v>
      </c>
      <c r="N20" s="3">
        <v>82.41</v>
      </c>
    </row>
    <row r="21" spans="1:14" x14ac:dyDescent="0.25">
      <c r="A21">
        <v>20</v>
      </c>
      <c r="B21" s="1">
        <v>19</v>
      </c>
      <c r="C21" s="1">
        <f t="shared" si="0"/>
        <v>-1</v>
      </c>
      <c r="D21" t="s">
        <v>9</v>
      </c>
      <c r="E21" s="6">
        <v>2028296977</v>
      </c>
      <c r="F21" s="6">
        <v>2068827351</v>
      </c>
      <c r="G21">
        <v>61.23</v>
      </c>
      <c r="H21" s="3">
        <f>G21-[1]Sheet1!$G$20</f>
        <v>-4.3000000000000043</v>
      </c>
      <c r="I21">
        <v>62.91</v>
      </c>
      <c r="J21" s="3">
        <f>I21-[1]Sheet1!$I$20</f>
        <v>-4.3900000000000006</v>
      </c>
      <c r="K21">
        <v>0.8</v>
      </c>
      <c r="L21" s="3">
        <f>K21-[1]Sheet1!$K$20</f>
        <v>-5.9999999999999942E-2</v>
      </c>
      <c r="M21">
        <v>84.47</v>
      </c>
      <c r="N21" s="3">
        <v>83.14</v>
      </c>
    </row>
    <row r="22" spans="1:14" x14ac:dyDescent="0.25">
      <c r="A22">
        <v>21</v>
      </c>
      <c r="B22" s="1">
        <v>21</v>
      </c>
      <c r="C22" s="1">
        <f t="shared" si="0"/>
        <v>0</v>
      </c>
      <c r="D22" t="s">
        <v>8</v>
      </c>
      <c r="E22" s="6">
        <v>1465187448</v>
      </c>
      <c r="F22" s="6">
        <v>1521926813</v>
      </c>
      <c r="G22">
        <v>65.36</v>
      </c>
      <c r="H22" s="3">
        <f>G22-[1]Sheet1!$G$22</f>
        <v>-1.5</v>
      </c>
      <c r="I22">
        <v>66.540000000000006</v>
      </c>
      <c r="J22" s="3">
        <f>I22-[1]Sheet1!$I$22</f>
        <v>-1.8499999999999943</v>
      </c>
      <c r="K22">
        <v>0.57999999999999996</v>
      </c>
      <c r="L22" s="3">
        <f>K22-[1]Sheet1!$K$22</f>
        <v>-8.0000000000000071E-2</v>
      </c>
      <c r="M22">
        <v>85.05</v>
      </c>
      <c r="N22" s="3">
        <v>83.75</v>
      </c>
    </row>
    <row r="23" spans="1:14" x14ac:dyDescent="0.25">
      <c r="A23">
        <v>22</v>
      </c>
      <c r="B23" s="1">
        <v>23</v>
      </c>
      <c r="C23" s="1">
        <f t="shared" si="0"/>
        <v>1</v>
      </c>
      <c r="D23" t="s">
        <v>7</v>
      </c>
      <c r="E23" s="6">
        <v>1277113995</v>
      </c>
      <c r="F23" s="6">
        <v>1235842597</v>
      </c>
      <c r="G23">
        <v>68.7</v>
      </c>
      <c r="H23" s="3">
        <f>G23-[1]Sheet1!$G$24</f>
        <v>1.019999999999996</v>
      </c>
      <c r="I23">
        <v>71.86</v>
      </c>
      <c r="J23" s="3">
        <f>I23-[1]Sheet1!$I$24</f>
        <v>1.5900000000000034</v>
      </c>
      <c r="K23">
        <v>0.5</v>
      </c>
      <c r="L23" s="3">
        <f>K23-[1]Sheet1!$K$24</f>
        <v>1.0000000000000009E-2</v>
      </c>
      <c r="M23">
        <v>85.55</v>
      </c>
      <c r="N23" s="3">
        <v>84.32</v>
      </c>
    </row>
    <row r="24" spans="1:14" s="7" customFormat="1" x14ac:dyDescent="0.25">
      <c r="A24">
        <v>23</v>
      </c>
      <c r="B24" s="7">
        <v>22</v>
      </c>
      <c r="C24" s="1">
        <f t="shared" si="0"/>
        <v>-1</v>
      </c>
      <c r="D24" t="s">
        <v>6</v>
      </c>
      <c r="E24" s="6">
        <v>1255492562</v>
      </c>
      <c r="F24" s="6">
        <v>1385434309</v>
      </c>
      <c r="G24">
        <v>63.63</v>
      </c>
      <c r="H24" s="3">
        <f>G24-[1]Sheet1!$G$23</f>
        <v>-3.2199999999999918</v>
      </c>
      <c r="I24">
        <v>66.63</v>
      </c>
      <c r="J24" s="3">
        <f>I24-[1]Sheet1!$I$23</f>
        <v>-3.1800000000000068</v>
      </c>
      <c r="K24">
        <v>0.5</v>
      </c>
      <c r="L24" s="3">
        <f>K24-[1]Sheet1!$K$23</f>
        <v>-5.0000000000000044E-2</v>
      </c>
      <c r="M24">
        <v>86.05</v>
      </c>
      <c r="N24" s="3">
        <v>84.86</v>
      </c>
    </row>
    <row r="25" spans="1:14" x14ac:dyDescent="0.25">
      <c r="A25">
        <v>24</v>
      </c>
      <c r="B25" s="1">
        <v>24</v>
      </c>
      <c r="C25" s="1">
        <f t="shared" si="0"/>
        <v>0</v>
      </c>
      <c r="D25" t="s">
        <v>5</v>
      </c>
      <c r="E25" s="6">
        <v>1213236086</v>
      </c>
      <c r="F25" s="6">
        <v>1198642681</v>
      </c>
      <c r="G25">
        <v>70.53</v>
      </c>
      <c r="H25" s="3">
        <f>G25-[1]Sheet1!$G$25</f>
        <v>2.460000000000008</v>
      </c>
      <c r="I25">
        <v>72.16</v>
      </c>
      <c r="J25" s="3">
        <f>I25-[1]Sheet1!$I$25</f>
        <v>2.3400000000000034</v>
      </c>
      <c r="K25">
        <v>0.48</v>
      </c>
      <c r="L25" s="3">
        <f>K25-[1]Sheet1!$K$25</f>
        <v>1.0000000000000009E-2</v>
      </c>
      <c r="M25">
        <v>86.53</v>
      </c>
      <c r="N25" s="3">
        <v>85.34</v>
      </c>
    </row>
    <row r="26" spans="1:14" x14ac:dyDescent="0.25">
      <c r="A26">
        <v>25</v>
      </c>
      <c r="B26" s="1" t="s">
        <v>3</v>
      </c>
      <c r="C26" s="1" t="s">
        <v>3</v>
      </c>
      <c r="D26" t="s">
        <v>4</v>
      </c>
      <c r="E26" s="6">
        <v>1119009715</v>
      </c>
      <c r="F26" s="6">
        <v>1103072100</v>
      </c>
      <c r="G26">
        <v>58.69</v>
      </c>
      <c r="H26" s="3" t="s">
        <v>3</v>
      </c>
      <c r="I26">
        <v>60.17</v>
      </c>
      <c r="J26" s="3" t="s">
        <v>3</v>
      </c>
      <c r="K26">
        <v>0.44</v>
      </c>
      <c r="L26" s="3" t="s">
        <v>3</v>
      </c>
      <c r="M26">
        <v>86.97</v>
      </c>
      <c r="N26" s="3">
        <v>85.82</v>
      </c>
    </row>
    <row r="27" spans="1:14" x14ac:dyDescent="0.25">
      <c r="A27"/>
      <c r="D27" t="s">
        <v>2</v>
      </c>
      <c r="E27" s="6"/>
      <c r="F27" s="6"/>
      <c r="G27"/>
      <c r="H27" s="3"/>
      <c r="J27" s="3"/>
      <c r="K27" s="1">
        <f>100-86.97</f>
        <v>13.030000000000001</v>
      </c>
      <c r="L27" s="1">
        <f>K27-[1]Sheet1!$K$27</f>
        <v>-0.84000000000000341</v>
      </c>
      <c r="M27"/>
      <c r="N27" s="3"/>
    </row>
    <row r="28" spans="1:14" x14ac:dyDescent="0.25">
      <c r="D28" t="s">
        <v>1</v>
      </c>
      <c r="E28" s="6">
        <v>253238099905</v>
      </c>
      <c r="F28" s="6">
        <v>251011133315</v>
      </c>
      <c r="G28">
        <v>64.61</v>
      </c>
      <c r="H28" s="5">
        <f>G28-[1]Sheet1!$G$28</f>
        <v>0.20999999999999375</v>
      </c>
      <c r="I28">
        <v>67.349999999999994</v>
      </c>
      <c r="J28" s="5">
        <f>I28-[1]Sheet1!$I$28</f>
        <v>0.39999999999999147</v>
      </c>
      <c r="K28">
        <v>100</v>
      </c>
      <c r="L28" s="5"/>
      <c r="M28">
        <v>100</v>
      </c>
      <c r="N28" s="4"/>
    </row>
    <row r="29" spans="1:14" x14ac:dyDescent="0.25">
      <c r="D29" s="1">
        <f>SUM(K12,K17,K20)</f>
        <v>3.42</v>
      </c>
      <c r="N29" s="3"/>
    </row>
    <row r="30" spans="1:14" x14ac:dyDescent="0.25">
      <c r="D30" s="1" t="s">
        <v>0</v>
      </c>
    </row>
    <row r="31" spans="1:14" x14ac:dyDescent="0.25">
      <c r="C31" s="3"/>
    </row>
    <row r="32" spans="1:14" ht="15" customHeight="1" x14ac:dyDescent="0.25">
      <c r="J32" s="2"/>
      <c r="K3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Sheet3!_2018_naic_market_share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Huetter</dc:creator>
  <cp:lastModifiedBy>John Huetter</cp:lastModifiedBy>
  <dcterms:created xsi:type="dcterms:W3CDTF">2020-04-21T16:11:43Z</dcterms:created>
  <dcterms:modified xsi:type="dcterms:W3CDTF">2020-04-21T17:07:19Z</dcterms:modified>
</cp:coreProperties>
</file>